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92DBE731-1AAD-489E-A841-8BF1551174DD}" xr6:coauthVersionLast="44" xr6:coauthVersionMax="44" xr10:uidLastSave="{00000000-0000-0000-0000-000000000000}"/>
  <bookViews>
    <workbookView xWindow="1080" yWindow="1185" windowWidth="15375" windowHeight="7875" xr2:uid="{00000000-000D-0000-FFFF-FFFF00000000}"/>
  </bookViews>
  <sheets>
    <sheet name="2016 -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C20" i="1" l="1"/>
  <c r="D17" i="1" s="1"/>
  <c r="E11" i="1" l="1"/>
  <c r="F11" i="1"/>
  <c r="D11" i="1"/>
  <c r="C11" i="1"/>
  <c r="D29" i="1"/>
  <c r="C41" i="1" l="1"/>
  <c r="B41" i="1"/>
  <c r="D41" i="1" l="1"/>
  <c r="D16" i="1" l="1"/>
  <c r="D19" i="1"/>
  <c r="D18" i="1"/>
  <c r="D15" i="1"/>
  <c r="D20" i="1" l="1"/>
</calcChain>
</file>

<file path=xl/sharedStrings.xml><?xml version="1.0" encoding="utf-8"?>
<sst xmlns="http://schemas.openxmlformats.org/spreadsheetml/2006/main" count="49" uniqueCount="37">
  <si>
    <t>Further Information</t>
  </si>
  <si>
    <t xml:space="preserve">Number of Awards </t>
  </si>
  <si>
    <t>Crisis, Disaster or Emergency</t>
  </si>
  <si>
    <t>Return to Work Package</t>
  </si>
  <si>
    <t xml:space="preserve">Amount Spent   </t>
  </si>
  <si>
    <t>Council Tax Assistance</t>
  </si>
  <si>
    <t>Number of Rejections</t>
  </si>
  <si>
    <t xml:space="preserve">Number of Applications </t>
  </si>
  <si>
    <t>Crisis Support</t>
  </si>
  <si>
    <t>Council tax payments to some people starting apprenticeships and some in exception hardship</t>
  </si>
  <si>
    <t>Proactive Support</t>
  </si>
  <si>
    <t xml:space="preserve">In addition to applications from people who experienced crisis, disaster or emergency we supported the following proactive initiatives </t>
  </si>
  <si>
    <t xml:space="preserve">In addition to applications from people who experienced crisis, disaster or emergency we supported the following council tax initiatives </t>
  </si>
  <si>
    <t>Further Information on the breakdown of spend</t>
  </si>
  <si>
    <t>Cost</t>
  </si>
  <si>
    <t xml:space="preserve">Food Delivery or Food Voucher </t>
  </si>
  <si>
    <t xml:space="preserve">Gas &amp; Electric Top Up Voucher </t>
  </si>
  <si>
    <t>Clothing Voucher</t>
  </si>
  <si>
    <t>Travel Ticket or Travel Pass</t>
  </si>
  <si>
    <t>% of Spend</t>
  </si>
  <si>
    <t>Items provided as part of our scheme</t>
  </si>
  <si>
    <t>Number of Appeals / Review</t>
  </si>
  <si>
    <t>Number of Successful Appeals / Reviews</t>
  </si>
  <si>
    <t>Number of Unsuccessful Appeals / Reviews</t>
  </si>
  <si>
    <t xml:space="preserve">Number of awards </t>
  </si>
  <si>
    <t>Rejections</t>
  </si>
  <si>
    <t>Total</t>
  </si>
  <si>
    <t>Number of applications / enquiries</t>
  </si>
  <si>
    <t>Comments</t>
  </si>
  <si>
    <t>Assistance was in the form of home delivery shopping, food cards, gas and electricity top up vouchers, clothes vouchers and various travel packages arranged by Newcastle City Council Travel Office</t>
  </si>
  <si>
    <t>Back to work package to help those securing employment with travel, food and utility bills until their first pay is received. Typical package includes a Tyne &amp; Wear travel pass for up to one month, a home shopping delivery and a gas and electric voucher. This helps those that may not have taken employment due to having no money available and not being able to afford to travel to work</t>
  </si>
  <si>
    <t>Newcastle City Council's Crisis Support Scheme 2016 - 2017</t>
  </si>
  <si>
    <t>Funding available for 2016 - 2017 was £100,000</t>
  </si>
  <si>
    <t>Crisis Support Total Cost in 2016/17</t>
  </si>
  <si>
    <t>Crisis Support total cost in 2016/17</t>
  </si>
  <si>
    <t>Appeals / Requests for Review received in 2016/17</t>
  </si>
  <si>
    <t>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</si>
</sst>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2" fontId="2" fillId="0" borderId="0" xfId="0" applyNumberFormat="1" applyFont="1"/>
    <xf numFmtId="0" fontId="2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42" fontId="2" fillId="0" borderId="5" xfId="0" applyNumberFormat="1" applyFont="1" applyBorder="1"/>
    <xf numFmtId="42" fontId="2" fillId="0" borderId="6" xfId="0" applyNumberFormat="1" applyFont="1" applyBorder="1"/>
    <xf numFmtId="42" fontId="2" fillId="0" borderId="7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1" xfId="0" applyFont="1" applyBorder="1"/>
    <xf numFmtId="43" fontId="2" fillId="0" borderId="5" xfId="0" applyNumberFormat="1" applyFont="1" applyBorder="1"/>
    <xf numFmtId="42" fontId="3" fillId="2" borderId="4" xfId="0" applyNumberFormat="1" applyFont="1" applyFill="1" applyBorder="1"/>
    <xf numFmtId="43" fontId="3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" xfId="0" applyFont="1" applyFill="1" applyBorder="1"/>
    <xf numFmtId="17" fontId="2" fillId="0" borderId="6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1" fontId="2" fillId="0" borderId="10" xfId="0" applyNumberFormat="1" applyFont="1" applyBorder="1"/>
    <xf numFmtId="41" fontId="2" fillId="0" borderId="6" xfId="0" applyNumberFormat="1" applyFont="1" applyBorder="1"/>
    <xf numFmtId="41" fontId="2" fillId="0" borderId="12" xfId="0" applyNumberFormat="1" applyFont="1" applyBorder="1"/>
    <xf numFmtId="41" fontId="3" fillId="2" borderId="3" xfId="0" applyNumberFormat="1" applyFont="1" applyFill="1" applyBorder="1"/>
    <xf numFmtId="41" fontId="3" fillId="2" borderId="1" xfId="0" applyNumberFormat="1" applyFont="1" applyFill="1" applyBorder="1"/>
    <xf numFmtId="0" fontId="1" fillId="0" borderId="0" xfId="0" applyFont="1"/>
    <xf numFmtId="164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90" zoomScaleNormal="90" workbookViewId="0">
      <selection activeCell="A7" sqref="A7:B7"/>
    </sheetView>
  </sheetViews>
  <sheetFormatPr defaultRowHeight="15.75" x14ac:dyDescent="0.25"/>
  <cols>
    <col min="1" max="1" width="14" style="1" customWidth="1"/>
    <col min="2" max="2" width="27.7109375" style="1" customWidth="1"/>
    <col min="3" max="3" width="15.5703125" style="1" customWidth="1"/>
    <col min="4" max="4" width="17.85546875" style="1" customWidth="1"/>
    <col min="5" max="5" width="22.85546875" style="1" customWidth="1"/>
    <col min="6" max="6" width="23" style="1" customWidth="1"/>
    <col min="7" max="7" width="102.42578125" style="1" customWidth="1"/>
    <col min="8" max="14" width="9.140625" style="1"/>
  </cols>
  <sheetData>
    <row r="1" spans="1:8" ht="33" customHeight="1" thickBot="1" x14ac:dyDescent="0.3">
      <c r="A1" s="50" t="s">
        <v>31</v>
      </c>
      <c r="B1" s="51"/>
      <c r="C1" s="51"/>
      <c r="D1" s="51"/>
      <c r="E1" s="51"/>
      <c r="F1" s="51"/>
      <c r="G1" s="52"/>
    </row>
    <row r="2" spans="1:8" ht="33" customHeight="1" thickBot="1" x14ac:dyDescent="0.3">
      <c r="A2" s="50" t="s">
        <v>32</v>
      </c>
      <c r="B2" s="51"/>
      <c r="C2" s="51"/>
      <c r="D2" s="51"/>
      <c r="E2" s="51"/>
      <c r="F2" s="51"/>
      <c r="G2" s="52"/>
    </row>
    <row r="3" spans="1:8" ht="38.25" customHeight="1" thickBot="1" x14ac:dyDescent="0.3">
      <c r="A3" s="53" t="s">
        <v>8</v>
      </c>
      <c r="B3" s="54"/>
      <c r="C3" s="7" t="s">
        <v>7</v>
      </c>
      <c r="D3" s="7" t="s">
        <v>1</v>
      </c>
      <c r="E3" s="7" t="s">
        <v>4</v>
      </c>
      <c r="F3" s="7" t="s">
        <v>6</v>
      </c>
      <c r="G3" s="8" t="s">
        <v>0</v>
      </c>
      <c r="H3" s="2"/>
    </row>
    <row r="4" spans="1:8" ht="45.75" thickBot="1" x14ac:dyDescent="0.3">
      <c r="A4" s="67" t="s">
        <v>2</v>
      </c>
      <c r="B4" s="68"/>
      <c r="C4" s="4">
        <v>1865</v>
      </c>
      <c r="D4" s="5">
        <v>1004</v>
      </c>
      <c r="E4" s="14">
        <v>94823</v>
      </c>
      <c r="F4" s="48">
        <v>861</v>
      </c>
      <c r="G4" s="49" t="s">
        <v>29</v>
      </c>
    </row>
    <row r="5" spans="1:8" ht="36" customHeight="1" thickBot="1" x14ac:dyDescent="0.3">
      <c r="A5" s="55" t="s">
        <v>11</v>
      </c>
      <c r="B5" s="56"/>
      <c r="C5" s="56"/>
      <c r="D5" s="56"/>
      <c r="E5" s="56"/>
      <c r="F5" s="56"/>
      <c r="G5" s="57"/>
    </row>
    <row r="6" spans="1:8" ht="36" customHeight="1" thickBot="1" x14ac:dyDescent="0.3">
      <c r="A6" s="53" t="s">
        <v>10</v>
      </c>
      <c r="B6" s="54"/>
      <c r="C6" s="9" t="s">
        <v>7</v>
      </c>
      <c r="D6" s="9" t="s">
        <v>1</v>
      </c>
      <c r="E6" s="9" t="s">
        <v>4</v>
      </c>
      <c r="F6" s="9" t="s">
        <v>6</v>
      </c>
      <c r="G6" s="8" t="s">
        <v>0</v>
      </c>
    </row>
    <row r="7" spans="1:8" ht="62.25" customHeight="1" thickBot="1" x14ac:dyDescent="0.3">
      <c r="A7" s="72" t="s">
        <v>3</v>
      </c>
      <c r="B7" s="73"/>
      <c r="C7" s="10">
        <v>78</v>
      </c>
      <c r="D7" s="11">
        <v>59</v>
      </c>
      <c r="E7" s="15">
        <v>5172.5</v>
      </c>
      <c r="F7" s="12">
        <v>19</v>
      </c>
      <c r="G7" s="6" t="s">
        <v>30</v>
      </c>
    </row>
    <row r="8" spans="1:8" ht="36.950000000000003" customHeight="1" thickBot="1" x14ac:dyDescent="0.3">
      <c r="A8" s="55" t="s">
        <v>12</v>
      </c>
      <c r="B8" s="56"/>
      <c r="C8" s="56"/>
      <c r="D8" s="56"/>
      <c r="E8" s="56"/>
      <c r="F8" s="56"/>
      <c r="G8" s="57"/>
    </row>
    <row r="9" spans="1:8" ht="32.25" thickBot="1" x14ac:dyDescent="0.3">
      <c r="A9" s="53" t="s">
        <v>10</v>
      </c>
      <c r="B9" s="54"/>
      <c r="C9" s="9" t="s">
        <v>7</v>
      </c>
      <c r="D9" s="9" t="s">
        <v>1</v>
      </c>
      <c r="E9" s="9" t="s">
        <v>4</v>
      </c>
      <c r="F9" s="9" t="s">
        <v>6</v>
      </c>
      <c r="G9" s="8" t="s">
        <v>0</v>
      </c>
    </row>
    <row r="10" spans="1:8" ht="27" customHeight="1" thickBot="1" x14ac:dyDescent="0.3">
      <c r="A10" s="72" t="s">
        <v>5</v>
      </c>
      <c r="B10" s="73"/>
      <c r="C10" s="10">
        <v>0</v>
      </c>
      <c r="D10" s="11">
        <v>0</v>
      </c>
      <c r="E10" s="47">
        <v>0</v>
      </c>
      <c r="F10" s="12">
        <v>0</v>
      </c>
      <c r="G10" s="16" t="s">
        <v>9</v>
      </c>
    </row>
    <row r="11" spans="1:8" ht="41.25" customHeight="1" thickBot="1" x14ac:dyDescent="0.3">
      <c r="A11" s="70" t="s">
        <v>33</v>
      </c>
      <c r="B11" s="71"/>
      <c r="C11" s="17">
        <f>C4+C7+C10</f>
        <v>1943</v>
      </c>
      <c r="D11" s="17">
        <f>D4+D7+D10</f>
        <v>1063</v>
      </c>
      <c r="E11" s="17">
        <f>E4+E7+E10</f>
        <v>99995.5</v>
      </c>
      <c r="F11" s="17">
        <f>F4+F7+F10</f>
        <v>880</v>
      </c>
      <c r="G11" s="18"/>
    </row>
    <row r="12" spans="1:8" ht="18" customHeight="1" thickBot="1" x14ac:dyDescent="0.3">
      <c r="E12" s="3"/>
      <c r="G12" s="13"/>
    </row>
    <row r="13" spans="1:8" ht="18.75" thickBot="1" x14ac:dyDescent="0.3">
      <c r="A13" s="31" t="s">
        <v>13</v>
      </c>
      <c r="B13" s="32"/>
      <c r="C13" s="32"/>
      <c r="D13" s="33"/>
      <c r="E13" s="20"/>
      <c r="F13" s="3"/>
      <c r="G13" s="46"/>
    </row>
    <row r="14" spans="1:8" ht="16.5" thickBot="1" x14ac:dyDescent="0.3">
      <c r="A14" s="69" t="s">
        <v>20</v>
      </c>
      <c r="B14" s="69"/>
      <c r="C14" s="26" t="s">
        <v>14</v>
      </c>
      <c r="D14" s="27" t="s">
        <v>19</v>
      </c>
      <c r="E14" s="20"/>
    </row>
    <row r="15" spans="1:8" ht="16.5" thickBot="1" x14ac:dyDescent="0.3">
      <c r="A15" s="76" t="s">
        <v>15</v>
      </c>
      <c r="B15" s="77"/>
      <c r="C15" s="23">
        <v>62619.74</v>
      </c>
      <c r="D15" s="28">
        <f>C15/C20*100</f>
        <v>62.621944292439089</v>
      </c>
      <c r="F15" s="19"/>
    </row>
    <row r="16" spans="1:8" ht="16.5" thickBot="1" x14ac:dyDescent="0.3">
      <c r="A16" s="60" t="s">
        <v>16</v>
      </c>
      <c r="B16" s="61"/>
      <c r="C16" s="24">
        <v>29669</v>
      </c>
      <c r="D16" s="28">
        <f>C16/C20*100</f>
        <v>29.67004438556237</v>
      </c>
    </row>
    <row r="17" spans="1:6" ht="16.5" thickBot="1" x14ac:dyDescent="0.3">
      <c r="A17" s="60" t="s">
        <v>17</v>
      </c>
      <c r="B17" s="61"/>
      <c r="C17" s="24">
        <v>2110</v>
      </c>
      <c r="D17" s="28">
        <f>C17/C20*100</f>
        <v>2.1100742746144667</v>
      </c>
      <c r="E17" s="19"/>
      <c r="F17" s="3"/>
    </row>
    <row r="18" spans="1:6" ht="16.5" thickBot="1" x14ac:dyDescent="0.3">
      <c r="A18" s="60" t="s">
        <v>18</v>
      </c>
      <c r="B18" s="61"/>
      <c r="C18" s="24">
        <v>5597.74</v>
      </c>
      <c r="D18" s="28">
        <f>C18/C20*100</f>
        <v>5.5979370473840682</v>
      </c>
      <c r="F18" s="3"/>
    </row>
    <row r="19" spans="1:6" ht="16.5" thickBot="1" x14ac:dyDescent="0.3">
      <c r="A19" s="21" t="s">
        <v>5</v>
      </c>
      <c r="B19" s="22"/>
      <c r="C19" s="25">
        <v>0</v>
      </c>
      <c r="D19" s="28">
        <f>C19/C20*100</f>
        <v>0</v>
      </c>
    </row>
    <row r="20" spans="1:6" ht="16.5" thickBot="1" x14ac:dyDescent="0.3">
      <c r="A20" s="74" t="s">
        <v>34</v>
      </c>
      <c r="B20" s="75"/>
      <c r="C20" s="29">
        <f>C15+C16+C17+C18+C19</f>
        <v>99996.479999999996</v>
      </c>
      <c r="D20" s="30">
        <f>D15+D16+D17+D18+D19</f>
        <v>99.999999999999986</v>
      </c>
    </row>
    <row r="21" spans="1:6" ht="16.5" thickBot="1" x14ac:dyDescent="0.3"/>
    <row r="22" spans="1:6" ht="16.5" thickBot="1" x14ac:dyDescent="0.3">
      <c r="A22" s="64" t="s">
        <v>35</v>
      </c>
      <c r="B22" s="65"/>
      <c r="C22" s="66"/>
    </row>
    <row r="23" spans="1:6" x14ac:dyDescent="0.25">
      <c r="A23" s="58" t="s">
        <v>21</v>
      </c>
      <c r="B23" s="59"/>
      <c r="C23" s="34">
        <v>0</v>
      </c>
    </row>
    <row r="24" spans="1:6" x14ac:dyDescent="0.25">
      <c r="A24" s="60" t="s">
        <v>22</v>
      </c>
      <c r="B24" s="61"/>
      <c r="C24" s="35">
        <v>0</v>
      </c>
    </row>
    <row r="25" spans="1:6" ht="16.5" thickBot="1" x14ac:dyDescent="0.3">
      <c r="A25" s="62" t="s">
        <v>23</v>
      </c>
      <c r="B25" s="63"/>
      <c r="C25" s="36">
        <v>0</v>
      </c>
    </row>
    <row r="27" spans="1:6" ht="16.5" thickBot="1" x14ac:dyDescent="0.3"/>
    <row r="28" spans="1:6" ht="32.25" thickBot="1" x14ac:dyDescent="0.3">
      <c r="A28" s="39" t="s">
        <v>36</v>
      </c>
      <c r="B28" s="40" t="s">
        <v>27</v>
      </c>
      <c r="C28" s="39" t="s">
        <v>24</v>
      </c>
      <c r="D28" s="39" t="s">
        <v>25</v>
      </c>
      <c r="E28" s="78" t="s">
        <v>28</v>
      </c>
      <c r="F28" s="79"/>
    </row>
    <row r="29" spans="1:6" x14ac:dyDescent="0.25">
      <c r="A29" s="38">
        <v>42461</v>
      </c>
      <c r="B29" s="41">
        <v>149</v>
      </c>
      <c r="C29" s="42">
        <v>60</v>
      </c>
      <c r="D29" s="42">
        <f>B29-C29</f>
        <v>89</v>
      </c>
      <c r="E29" s="80"/>
      <c r="F29" s="81"/>
    </row>
    <row r="30" spans="1:6" x14ac:dyDescent="0.25">
      <c r="A30" s="38">
        <v>42491</v>
      </c>
      <c r="B30" s="41">
        <v>148</v>
      </c>
      <c r="C30" s="42">
        <v>60</v>
      </c>
      <c r="D30" s="42">
        <f t="shared" ref="D30:D40" si="0">B30-C30</f>
        <v>88</v>
      </c>
      <c r="E30" s="80"/>
      <c r="F30" s="81"/>
    </row>
    <row r="31" spans="1:6" x14ac:dyDescent="0.25">
      <c r="A31" s="38">
        <v>42522</v>
      </c>
      <c r="B31" s="41">
        <v>145</v>
      </c>
      <c r="C31" s="42">
        <v>60</v>
      </c>
      <c r="D31" s="42">
        <f t="shared" si="0"/>
        <v>85</v>
      </c>
      <c r="E31" s="80"/>
      <c r="F31" s="81"/>
    </row>
    <row r="32" spans="1:6" x14ac:dyDescent="0.25">
      <c r="A32" s="38">
        <v>42552</v>
      </c>
      <c r="B32" s="41">
        <v>133</v>
      </c>
      <c r="C32" s="42">
        <v>53</v>
      </c>
      <c r="D32" s="42">
        <f t="shared" si="0"/>
        <v>80</v>
      </c>
      <c r="E32" s="60"/>
      <c r="F32" s="61"/>
    </row>
    <row r="33" spans="1:6" x14ac:dyDescent="0.25">
      <c r="A33" s="38">
        <v>42583</v>
      </c>
      <c r="B33" s="41">
        <v>155</v>
      </c>
      <c r="C33" s="42">
        <v>81</v>
      </c>
      <c r="D33" s="42">
        <f t="shared" si="0"/>
        <v>74</v>
      </c>
      <c r="E33" s="60"/>
      <c r="F33" s="61"/>
    </row>
    <row r="34" spans="1:6" x14ac:dyDescent="0.25">
      <c r="A34" s="38">
        <v>42614</v>
      </c>
      <c r="B34" s="41">
        <v>171</v>
      </c>
      <c r="C34" s="42">
        <v>93</v>
      </c>
      <c r="D34" s="42">
        <f t="shared" si="0"/>
        <v>78</v>
      </c>
      <c r="E34" s="60"/>
      <c r="F34" s="61"/>
    </row>
    <row r="35" spans="1:6" x14ac:dyDescent="0.25">
      <c r="A35" s="38">
        <v>42644</v>
      </c>
      <c r="B35" s="41">
        <v>198</v>
      </c>
      <c r="C35" s="42">
        <v>119</v>
      </c>
      <c r="D35" s="42">
        <f t="shared" si="0"/>
        <v>79</v>
      </c>
      <c r="E35" s="60"/>
      <c r="F35" s="61"/>
    </row>
    <row r="36" spans="1:6" x14ac:dyDescent="0.25">
      <c r="A36" s="38">
        <v>42675</v>
      </c>
      <c r="B36" s="41">
        <v>147</v>
      </c>
      <c r="C36" s="42">
        <v>83</v>
      </c>
      <c r="D36" s="42">
        <f t="shared" si="0"/>
        <v>64</v>
      </c>
      <c r="E36" s="60"/>
      <c r="F36" s="61"/>
    </row>
    <row r="37" spans="1:6" x14ac:dyDescent="0.25">
      <c r="A37" s="38">
        <v>42705</v>
      </c>
      <c r="B37" s="41">
        <v>163</v>
      </c>
      <c r="C37" s="42">
        <v>100</v>
      </c>
      <c r="D37" s="42">
        <f t="shared" si="0"/>
        <v>63</v>
      </c>
      <c r="E37" s="60"/>
      <c r="F37" s="61"/>
    </row>
    <row r="38" spans="1:6" x14ac:dyDescent="0.25">
      <c r="A38" s="38">
        <v>42736</v>
      </c>
      <c r="B38" s="41">
        <v>150</v>
      </c>
      <c r="C38" s="42">
        <v>82</v>
      </c>
      <c r="D38" s="42">
        <f t="shared" si="0"/>
        <v>68</v>
      </c>
      <c r="E38" s="60"/>
      <c r="F38" s="61"/>
    </row>
    <row r="39" spans="1:6" x14ac:dyDescent="0.25">
      <c r="A39" s="38">
        <v>42767</v>
      </c>
      <c r="B39" s="41">
        <v>232</v>
      </c>
      <c r="C39" s="42">
        <v>180</v>
      </c>
      <c r="D39" s="42">
        <f t="shared" si="0"/>
        <v>52</v>
      </c>
      <c r="E39" s="60"/>
      <c r="F39" s="61"/>
    </row>
    <row r="40" spans="1:6" ht="16.5" thickBot="1" x14ac:dyDescent="0.3">
      <c r="A40" s="38">
        <v>42795</v>
      </c>
      <c r="B40" s="43">
        <v>152</v>
      </c>
      <c r="C40" s="42">
        <v>92</v>
      </c>
      <c r="D40" s="42">
        <f t="shared" si="0"/>
        <v>60</v>
      </c>
      <c r="E40" s="62"/>
      <c r="F40" s="63"/>
    </row>
    <row r="41" spans="1:6" ht="16.5" thickBot="1" x14ac:dyDescent="0.3">
      <c r="A41" s="37" t="s">
        <v>26</v>
      </c>
      <c r="B41" s="44">
        <f>SUM(B28:B40)</f>
        <v>1943</v>
      </c>
      <c r="C41" s="44">
        <f>SUM(C28:C40)</f>
        <v>1063</v>
      </c>
      <c r="D41" s="45">
        <f>SUM(D28:D40)</f>
        <v>880</v>
      </c>
      <c r="E41" s="82"/>
      <c r="F41" s="83"/>
    </row>
  </sheetData>
  <mergeCells count="35">
    <mergeCell ref="E38:F38"/>
    <mergeCell ref="E39:F39"/>
    <mergeCell ref="E40:F40"/>
    <mergeCell ref="E41:F41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A23:B23"/>
    <mergeCell ref="A24:B24"/>
    <mergeCell ref="A25:B25"/>
    <mergeCell ref="A22:C22"/>
    <mergeCell ref="A4:B4"/>
    <mergeCell ref="A14:B14"/>
    <mergeCell ref="A11:B11"/>
    <mergeCell ref="A10:B10"/>
    <mergeCell ref="A9:B9"/>
    <mergeCell ref="A8:G8"/>
    <mergeCell ref="A7:B7"/>
    <mergeCell ref="A20:B20"/>
    <mergeCell ref="A15:B15"/>
    <mergeCell ref="A16:B16"/>
    <mergeCell ref="A17:B17"/>
    <mergeCell ref="A18:B18"/>
    <mergeCell ref="A1:G1"/>
    <mergeCell ref="A3:B3"/>
    <mergeCell ref="A6:B6"/>
    <mergeCell ref="A2:G2"/>
    <mergeCell ref="A5:G5"/>
  </mergeCells>
  <pageMargins left="0.70866141732283472" right="0.70866141732283472" top="0.74803149606299213" bottom="0.74803149606299213" header="0.31496062992125984" footer="0.31496062992125984"/>
  <pageSetup paperSize="8" scale="86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</dc:creator>
  <cp:lastModifiedBy>Foreman-Baggaley, Paul</cp:lastModifiedBy>
  <cp:lastPrinted>2014-07-16T13:26:43Z</cp:lastPrinted>
  <dcterms:created xsi:type="dcterms:W3CDTF">2014-04-21T09:33:54Z</dcterms:created>
  <dcterms:modified xsi:type="dcterms:W3CDTF">2020-06-17T08:17:10Z</dcterms:modified>
</cp:coreProperties>
</file>